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6" windowWidth="13800" windowHeight="7680" activeTab="1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17" i="2"/>
  <c r="B18" i="1"/>
  <c r="C18"/>
  <c r="G18"/>
  <c r="E18"/>
  <c r="D18"/>
  <c r="F4"/>
  <c r="F5"/>
  <c r="F6"/>
  <c r="F7"/>
  <c r="F8"/>
  <c r="F9"/>
  <c r="F10"/>
  <c r="F11"/>
  <c r="F12"/>
  <c r="F13"/>
  <c r="F14"/>
  <c r="F15"/>
  <c r="F16"/>
  <c r="F3"/>
  <c r="G10"/>
</calcChain>
</file>

<file path=xl/sharedStrings.xml><?xml version="1.0" encoding="utf-8"?>
<sst xmlns="http://schemas.openxmlformats.org/spreadsheetml/2006/main" count="42" uniqueCount="39">
  <si>
    <t>Organizacja</t>
  </si>
  <si>
    <t>Towarzystwo Przyjaciół Dzieci Zachodniopomorski Oddział Regionalny (Specjalistyczna placówka wsparcia dziennego dla dzieci i młodzieży z ADHD)</t>
  </si>
  <si>
    <t>Towarzystwo Przyjaciół Dzieci Zachodniopomorski Oddział Regionalny (Specjalistyczna placówka wsparcia dziennego dla dzieci i młodzieży z Zespołem Downa)</t>
  </si>
  <si>
    <t>Towarzystwo Przyjaciół Dzieci Zachodniopomorski Oddział Regionalny (8 placówek opiekuńczych i 1 placówka opiekuńczo-podwórkowa)</t>
  </si>
  <si>
    <t>Salezjańskie Stowarzyszenie Wychowania Młodzieży 
(1 placówka opiekuńcza)</t>
  </si>
  <si>
    <t>Towarzystwo Salezjańskie Dom Zakonny 
(ul. Lwowska 1) 
(1 placówka opiekuńcza)</t>
  </si>
  <si>
    <t>Zachodniopomorska Fundacja Pomocy Rodzinie „Tęcza Serc” 
(1 placówka specjalistyczna)</t>
  </si>
  <si>
    <t>Polski Czerwony Krzyż Zachodniopomorski Oddział Okręgowy 
(1 placówka opiekuńcza)</t>
  </si>
  <si>
    <t>Stowarzyszenie Rodzin Katolickich Archidiecezji Szczecińsko-Kamieńskiej 
(5 placówek opiekuńczych)</t>
  </si>
  <si>
    <t>Parafia Rzymsko-Katolicka pw. św. Jana Bosko 
(1 placówka opiekuńcza)</t>
  </si>
  <si>
    <t>Związek Harcerstwa Polskiego Chorągiew Zachodniopomorska 
(2 placówki opiekuńcze i 1 placówka specjalistyczna)</t>
  </si>
  <si>
    <t>Stowarzyszenie Przyjaciół Duszpasterstwa Akademickiego „Razem” 
(2 placówki opiekuńczo-specjalistyczne)</t>
  </si>
  <si>
    <t>Stowarzyszenie "Zrozumieć" 
(1 placówka opiekuńcza)</t>
  </si>
  <si>
    <t>Fundacja Kultury i Sportu „Prawobrzeże” 
(1 placówka opiekuńczo-specjalistyczna)</t>
  </si>
  <si>
    <t>Caritas Archidiecezji Szczecińsko-Kamieńskiej 
(6 placówek opiekuńczo-specjalistycznych)</t>
  </si>
  <si>
    <t>Ogółem:</t>
  </si>
  <si>
    <t>Wnioskowane kwoty dotacji- konkurs BOP/SP/2015/055 Prowadzenie placówek wsparcia dziennego</t>
  </si>
  <si>
    <t>otrzymana kwota dotacji na okres I-VIII 2015</t>
  </si>
  <si>
    <t>liczba miejsc 
I-VIII 2015</t>
  </si>
  <si>
    <t>liczba miejsc IX-XII 2015</t>
  </si>
  <si>
    <t>Towarzystwo Salezjańskie Dom Zakonny pw. św. Józefa 
(ul. Ku Słońcu 124)</t>
  </si>
  <si>
    <t>Kwota wnioskowanej dotacji IX-XII 2015</t>
  </si>
  <si>
    <t>Miesięczny koszt utrzymania 1 miejsca IX-XII 2015</t>
  </si>
  <si>
    <t>Proponowana kwota dotacji IX-XII 2015</t>
  </si>
  <si>
    <t>Proponowana kwota dotacji</t>
  </si>
  <si>
    <t>Fundacja Kultury i Sportu „Prawobrzeże” 
UNP: 47879</t>
  </si>
  <si>
    <t>Stowarzyszenie Przyjaciół Duszpasterstwa Akademickiego „Razem” 
UNP: 47825</t>
  </si>
  <si>
    <t>Stowarzyszenie "Zrozumieć" 
UNP:47851</t>
  </si>
  <si>
    <t>Towarzystwo Przyjaciół Dzieci Zachodniopomorski Oddział Regionalny 
UNP: 47861</t>
  </si>
  <si>
    <t>Towarzystwo Przyjaciół Dzieci Zachodniopomorski Oddział Regionalny 
UNP: 47857</t>
  </si>
  <si>
    <t>Związek Harcerstwa Polskiego Chorągiew Zachodniopomorska 
UNP:47754</t>
  </si>
  <si>
    <t>Caritas Archidiecezji Szczecińsko-Kamieńskiej 
UNP: 47595</t>
  </si>
  <si>
    <t>Towarzystwo Przyjaciół Dzieci Zachodniopomorski Oddział Regionalny 
UNP: 47858</t>
  </si>
  <si>
    <t>Parafia Rzymsko-Katolicka pw. św. Jana Bosko 
UNP: 47524</t>
  </si>
  <si>
    <t>Stowarzyszenie Rodzin Katolickich Archidiecezji Szczecińsko-Kamieńskiej 
UNP: 47828</t>
  </si>
  <si>
    <t>Polski Czerwony Krzyż Zachodniopomorski Oddział Okręgowy 
UNP: 47781</t>
  </si>
  <si>
    <t>Zachodniopomorska Fundacja Pomocy Rodzinie „Tęcza Serc” 
UNP: 47844</t>
  </si>
  <si>
    <t>Towarzystwo Salezjańskie Dom Zakonny 
(ul. Lwowska 1) 
UNP: 46373</t>
  </si>
  <si>
    <t>Salezjańskie Stowarzyszenie Wychowania Młodzieży 
UNP: 46648</t>
  </si>
</sst>
</file>

<file path=xl/styles.xml><?xml version="1.0" encoding="utf-8"?>
<styleSheet xmlns="http://schemas.openxmlformats.org/spreadsheetml/2006/main">
  <numFmts count="3">
    <numFmt numFmtId="6" formatCode="#,##0\ &quot;zł&quot;;[Red]\-#,##0\ &quot;zł&quot;"/>
    <numFmt numFmtId="8" formatCode="#,##0.00\ &quot;zł&quot;;[Red]\-#,##0.00\ &quot;zł&quot;"/>
    <numFmt numFmtId="164" formatCode="#,##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6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8" fontId="3" fillId="0" borderId="1" xfId="0" applyNumberFormat="1" applyFont="1" applyBorder="1"/>
    <xf numFmtId="164" fontId="3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6" fontId="5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6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sqref="A1:G18"/>
    </sheetView>
  </sheetViews>
  <sheetFormatPr defaultRowHeight="13.8"/>
  <cols>
    <col min="1" max="1" width="33.3984375" customWidth="1"/>
    <col min="2" max="2" width="18.69921875" customWidth="1"/>
    <col min="3" max="3" width="12.5" customWidth="1"/>
    <col min="4" max="4" width="14.8984375" customWidth="1"/>
    <col min="5" max="5" width="11.8984375" customWidth="1"/>
    <col min="6" max="6" width="15.09765625" customWidth="1"/>
    <col min="7" max="7" width="16" customWidth="1"/>
  </cols>
  <sheetData>
    <row r="1" spans="1:7">
      <c r="A1" t="s">
        <v>16</v>
      </c>
    </row>
    <row r="2" spans="1:7" ht="57.6">
      <c r="A2" s="1" t="s">
        <v>0</v>
      </c>
      <c r="B2" s="2" t="s">
        <v>17</v>
      </c>
      <c r="C2" s="2" t="s">
        <v>18</v>
      </c>
      <c r="D2" s="2" t="s">
        <v>21</v>
      </c>
      <c r="E2" s="2" t="s">
        <v>19</v>
      </c>
      <c r="F2" s="2" t="s">
        <v>22</v>
      </c>
      <c r="G2" s="2" t="s">
        <v>23</v>
      </c>
    </row>
    <row r="3" spans="1:7" ht="52.5" customHeight="1">
      <c r="A3" s="2" t="s">
        <v>4</v>
      </c>
      <c r="B3" s="5">
        <v>54000</v>
      </c>
      <c r="C3" s="6">
        <v>45</v>
      </c>
      <c r="D3" s="7">
        <v>27000</v>
      </c>
      <c r="E3" s="8">
        <v>45</v>
      </c>
      <c r="F3" s="7">
        <f>D3/E3/4</f>
        <v>150</v>
      </c>
      <c r="G3" s="7">
        <v>27000</v>
      </c>
    </row>
    <row r="4" spans="1:7" ht="50.25" customHeight="1">
      <c r="A4" s="3" t="s">
        <v>5</v>
      </c>
      <c r="B4" s="5">
        <v>54000</v>
      </c>
      <c r="C4" s="9">
        <v>45</v>
      </c>
      <c r="D4" s="7">
        <v>27000</v>
      </c>
      <c r="E4" s="8">
        <v>45</v>
      </c>
      <c r="F4" s="7">
        <f t="shared" ref="F4:F16" si="0">D4/E4/4</f>
        <v>150</v>
      </c>
      <c r="G4" s="7">
        <v>27000</v>
      </c>
    </row>
    <row r="5" spans="1:7" ht="46.5" customHeight="1">
      <c r="A5" s="3" t="s">
        <v>6</v>
      </c>
      <c r="B5" s="5">
        <v>22500</v>
      </c>
      <c r="C5" s="9">
        <v>25</v>
      </c>
      <c r="D5" s="7">
        <v>14400</v>
      </c>
      <c r="E5" s="8">
        <v>20</v>
      </c>
      <c r="F5" s="7">
        <f t="shared" si="0"/>
        <v>180</v>
      </c>
      <c r="G5" s="7">
        <v>14400</v>
      </c>
    </row>
    <row r="6" spans="1:7" ht="51" customHeight="1">
      <c r="A6" s="3" t="s">
        <v>7</v>
      </c>
      <c r="B6" s="5">
        <v>33000</v>
      </c>
      <c r="C6" s="9">
        <v>30</v>
      </c>
      <c r="D6" s="7">
        <v>18000</v>
      </c>
      <c r="E6" s="8">
        <v>30</v>
      </c>
      <c r="F6" s="7">
        <f t="shared" si="0"/>
        <v>150</v>
      </c>
      <c r="G6" s="7">
        <v>18000</v>
      </c>
    </row>
    <row r="7" spans="1:7" ht="48" customHeight="1">
      <c r="A7" s="3" t="s">
        <v>8</v>
      </c>
      <c r="B7" s="5">
        <v>109946</v>
      </c>
      <c r="C7" s="9">
        <v>150</v>
      </c>
      <c r="D7" s="7">
        <v>73223</v>
      </c>
      <c r="E7" s="8">
        <v>150</v>
      </c>
      <c r="F7" s="10">
        <f t="shared" si="0"/>
        <v>122.03833333333333</v>
      </c>
      <c r="G7" s="7">
        <v>73223</v>
      </c>
    </row>
    <row r="8" spans="1:7" ht="45.75" customHeight="1">
      <c r="A8" s="3" t="s">
        <v>9</v>
      </c>
      <c r="B8" s="5">
        <v>48000</v>
      </c>
      <c r="C8" s="9">
        <v>40</v>
      </c>
      <c r="D8" s="7">
        <v>24000</v>
      </c>
      <c r="E8" s="8">
        <v>40</v>
      </c>
      <c r="F8" s="7">
        <f t="shared" si="0"/>
        <v>150</v>
      </c>
      <c r="G8" s="7">
        <v>24000</v>
      </c>
    </row>
    <row r="9" spans="1:7" ht="60" customHeight="1">
      <c r="A9" s="3" t="s">
        <v>10</v>
      </c>
      <c r="B9" s="5">
        <v>86380</v>
      </c>
      <c r="C9" s="9">
        <v>90</v>
      </c>
      <c r="D9" s="7">
        <v>37180</v>
      </c>
      <c r="E9" s="8">
        <v>80</v>
      </c>
      <c r="F9" s="10">
        <f t="shared" si="0"/>
        <v>116.1875</v>
      </c>
      <c r="G9" s="7">
        <v>37180</v>
      </c>
    </row>
    <row r="10" spans="1:7" ht="52.5" customHeight="1">
      <c r="A10" s="3" t="s">
        <v>11</v>
      </c>
      <c r="B10" s="5">
        <v>57600</v>
      </c>
      <c r="C10" s="9">
        <v>40</v>
      </c>
      <c r="D10" s="7">
        <v>30000</v>
      </c>
      <c r="E10" s="8">
        <v>40</v>
      </c>
      <c r="F10" s="10">
        <f t="shared" si="0"/>
        <v>187.5</v>
      </c>
      <c r="G10" s="11">
        <f>E10*180*4</f>
        <v>28800</v>
      </c>
    </row>
    <row r="11" spans="1:7" ht="63" customHeight="1">
      <c r="A11" s="3" t="s">
        <v>1</v>
      </c>
      <c r="B11" s="5">
        <v>31500</v>
      </c>
      <c r="C11" s="9">
        <v>30</v>
      </c>
      <c r="D11" s="7">
        <v>28800</v>
      </c>
      <c r="E11" s="8">
        <v>40</v>
      </c>
      <c r="F11" s="7">
        <f t="shared" si="0"/>
        <v>180</v>
      </c>
      <c r="G11" s="7">
        <v>28800</v>
      </c>
    </row>
    <row r="12" spans="1:7" ht="75" customHeight="1">
      <c r="A12" s="2" t="s">
        <v>2</v>
      </c>
      <c r="B12" s="5">
        <v>35200</v>
      </c>
      <c r="C12" s="6">
        <v>30</v>
      </c>
      <c r="D12" s="7">
        <v>21600</v>
      </c>
      <c r="E12" s="8">
        <v>30</v>
      </c>
      <c r="F12" s="7">
        <f t="shared" si="0"/>
        <v>180</v>
      </c>
      <c r="G12" s="7">
        <v>21600</v>
      </c>
    </row>
    <row r="13" spans="1:7" ht="61.5" customHeight="1">
      <c r="A13" s="2" t="s">
        <v>3</v>
      </c>
      <c r="B13" s="5">
        <v>262000</v>
      </c>
      <c r="C13" s="6">
        <v>220</v>
      </c>
      <c r="D13" s="7">
        <v>120000</v>
      </c>
      <c r="E13" s="8">
        <v>200</v>
      </c>
      <c r="F13" s="7">
        <f t="shared" si="0"/>
        <v>150</v>
      </c>
      <c r="G13" s="7">
        <v>120000</v>
      </c>
    </row>
    <row r="14" spans="1:7" ht="39" customHeight="1">
      <c r="A14" s="2" t="s">
        <v>12</v>
      </c>
      <c r="B14" s="5">
        <v>72000</v>
      </c>
      <c r="C14" s="6">
        <v>60</v>
      </c>
      <c r="D14" s="7">
        <v>36000</v>
      </c>
      <c r="E14" s="8">
        <v>60</v>
      </c>
      <c r="F14" s="7">
        <f t="shared" si="0"/>
        <v>150</v>
      </c>
      <c r="G14" s="7">
        <v>36000</v>
      </c>
    </row>
    <row r="15" spans="1:7" ht="45.75" customHeight="1">
      <c r="A15" s="3" t="s">
        <v>13</v>
      </c>
      <c r="B15" s="5">
        <v>21600</v>
      </c>
      <c r="C15" s="9">
        <v>15</v>
      </c>
      <c r="D15" s="8"/>
      <c r="E15" s="8">
        <v>18</v>
      </c>
      <c r="F15" s="7">
        <f t="shared" si="0"/>
        <v>0</v>
      </c>
      <c r="G15" s="8"/>
    </row>
    <row r="16" spans="1:7" ht="63" customHeight="1">
      <c r="A16" s="3" t="s">
        <v>14</v>
      </c>
      <c r="B16" s="5">
        <v>192000</v>
      </c>
      <c r="C16" s="9">
        <v>160</v>
      </c>
      <c r="D16" s="7">
        <v>115200</v>
      </c>
      <c r="E16" s="8">
        <v>160</v>
      </c>
      <c r="F16" s="7">
        <f t="shared" si="0"/>
        <v>180</v>
      </c>
      <c r="G16" s="7">
        <v>115200</v>
      </c>
    </row>
    <row r="17" spans="1:7" ht="51.75" customHeight="1">
      <c r="A17" s="3" t="s">
        <v>20</v>
      </c>
      <c r="B17" s="5">
        <v>31200</v>
      </c>
      <c r="C17" s="9">
        <v>26</v>
      </c>
      <c r="D17" s="7"/>
      <c r="E17" s="8"/>
      <c r="F17" s="7"/>
      <c r="G17" s="7"/>
    </row>
    <row r="18" spans="1:7" ht="15.6">
      <c r="A18" s="4" t="s">
        <v>15</v>
      </c>
      <c r="B18" s="12">
        <f>SUM(B3:B17)</f>
        <v>1110926</v>
      </c>
      <c r="C18" s="13">
        <f>SUM(C3:C17)</f>
        <v>1006</v>
      </c>
      <c r="D18" s="14">
        <f>SUM(D3:D16)</f>
        <v>572403</v>
      </c>
      <c r="E18" s="15">
        <f>SUM(E3:E16)</f>
        <v>958</v>
      </c>
      <c r="F18" s="15"/>
      <c r="G18" s="14">
        <f>SUM(G3:G16)</f>
        <v>571203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tabSelected="1" topLeftCell="A13" workbookViewId="0">
      <selection activeCell="E6" sqref="E6"/>
    </sheetView>
  </sheetViews>
  <sheetFormatPr defaultRowHeight="13.8"/>
  <cols>
    <col min="1" max="1" width="41.69921875" customWidth="1"/>
    <col min="2" max="2" width="28.19921875" customWidth="1"/>
  </cols>
  <sheetData>
    <row r="1" spans="1:2">
      <c r="A1" t="s">
        <v>16</v>
      </c>
    </row>
    <row r="2" spans="1:2" ht="25.2" customHeight="1">
      <c r="A2" s="22" t="s">
        <v>0</v>
      </c>
      <c r="B2" s="23" t="s">
        <v>24</v>
      </c>
    </row>
    <row r="3" spans="1:2" ht="28.8">
      <c r="A3" s="16" t="s">
        <v>38</v>
      </c>
      <c r="B3" s="19">
        <v>27000</v>
      </c>
    </row>
    <row r="4" spans="1:2" ht="43.2">
      <c r="A4" s="17" t="s">
        <v>37</v>
      </c>
      <c r="B4" s="19">
        <v>27000</v>
      </c>
    </row>
    <row r="5" spans="1:2" ht="43.2">
      <c r="A5" s="17" t="s">
        <v>36</v>
      </c>
      <c r="B5" s="19">
        <v>14400</v>
      </c>
    </row>
    <row r="6" spans="1:2" ht="43.2">
      <c r="A6" s="17" t="s">
        <v>35</v>
      </c>
      <c r="B6" s="19">
        <v>18000</v>
      </c>
    </row>
    <row r="7" spans="1:2" ht="43.2">
      <c r="A7" s="17" t="s">
        <v>34</v>
      </c>
      <c r="B7" s="19">
        <v>73223</v>
      </c>
    </row>
    <row r="8" spans="1:2" ht="28.8">
      <c r="A8" s="17" t="s">
        <v>33</v>
      </c>
      <c r="B8" s="19">
        <v>24000</v>
      </c>
    </row>
    <row r="9" spans="1:2" ht="43.2">
      <c r="A9" s="17" t="s">
        <v>30</v>
      </c>
      <c r="B9" s="19">
        <v>37180</v>
      </c>
    </row>
    <row r="10" spans="1:2" ht="43.2">
      <c r="A10" s="17" t="s">
        <v>26</v>
      </c>
      <c r="B10" s="20">
        <v>28800</v>
      </c>
    </row>
    <row r="11" spans="1:2" ht="43.2">
      <c r="A11" s="17" t="s">
        <v>32</v>
      </c>
      <c r="B11" s="19">
        <v>28800</v>
      </c>
    </row>
    <row r="12" spans="1:2" ht="43.2">
      <c r="A12" s="16" t="s">
        <v>29</v>
      </c>
      <c r="B12" s="19">
        <v>21600</v>
      </c>
    </row>
    <row r="13" spans="1:2" ht="43.2">
      <c r="A13" s="16" t="s">
        <v>28</v>
      </c>
      <c r="B13" s="19">
        <v>120000</v>
      </c>
    </row>
    <row r="14" spans="1:2" ht="28.8">
      <c r="A14" s="16" t="s">
        <v>27</v>
      </c>
      <c r="B14" s="19">
        <v>36000</v>
      </c>
    </row>
    <row r="15" spans="1:2" ht="28.8">
      <c r="A15" s="17" t="s">
        <v>25</v>
      </c>
      <c r="B15" s="21">
        <v>12960</v>
      </c>
    </row>
    <row r="16" spans="1:2" ht="28.8">
      <c r="A16" s="17" t="s">
        <v>31</v>
      </c>
      <c r="B16" s="19">
        <v>115200</v>
      </c>
    </row>
    <row r="17" spans="1:2" ht="15.6">
      <c r="A17" s="18" t="s">
        <v>15</v>
      </c>
      <c r="B17" s="19">
        <f>SUM(B3:B16)</f>
        <v>584163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winf</cp:lastModifiedBy>
  <cp:lastPrinted>2015-08-06T08:43:47Z</cp:lastPrinted>
  <dcterms:created xsi:type="dcterms:W3CDTF">2015-08-06T06:14:26Z</dcterms:created>
  <dcterms:modified xsi:type="dcterms:W3CDTF">2015-08-19T11:31:01Z</dcterms:modified>
</cp:coreProperties>
</file>